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xUchet\Desktop\прочее с рабочего стола\Астрея\калькуляция\меню\меню 10 дней\меню для распечатки\ноябрь\меню на 23.12\"/>
    </mc:Choice>
  </mc:AlternateContent>
  <bookViews>
    <workbookView xWindow="0" yWindow="0" windowWidth="23040" windowHeight="9384" activeTab="2"/>
  </bookViews>
  <sheets>
    <sheet name="23.12" sheetId="6" r:id="rId1"/>
    <sheet name="24.12" sheetId="5" r:id="rId2"/>
    <sheet name="25.12" sheetId="4" r:id="rId3"/>
    <sheet name="26.12" sheetId="3" r:id="rId4"/>
    <sheet name="27.12" sheetId="7" r:id="rId5"/>
  </sheets>
  <calcPr calcId="152511"/>
</workbook>
</file>

<file path=xl/calcChain.xml><?xml version="1.0" encoding="utf-8"?>
<calcChain xmlns="http://schemas.openxmlformats.org/spreadsheetml/2006/main">
  <c r="J19" i="6" l="1"/>
  <c r="J8" i="6"/>
  <c r="J14" i="4"/>
  <c r="H19" i="6" l="1"/>
  <c r="D21" i="3" l="1"/>
  <c r="C23" i="4"/>
  <c r="H23" i="4"/>
  <c r="C14" i="7" l="1"/>
  <c r="D14" i="7"/>
  <c r="E14" i="7"/>
  <c r="F14" i="7"/>
  <c r="G14" i="7"/>
  <c r="H14" i="7"/>
  <c r="I14" i="7"/>
  <c r="C19" i="6" l="1"/>
  <c r="D24" i="7" l="1"/>
  <c r="I24" i="7"/>
  <c r="I21" i="3"/>
  <c r="I23" i="4"/>
  <c r="H14" i="4" l="1"/>
  <c r="I21" i="5"/>
  <c r="I19" i="6"/>
  <c r="D23" i="4" l="1"/>
  <c r="I13" i="6"/>
  <c r="I20" i="6" s="1"/>
  <c r="H13" i="6"/>
  <c r="H20" i="6" s="1"/>
  <c r="G13" i="6"/>
  <c r="G20" i="6" s="1"/>
  <c r="F13" i="6"/>
  <c r="F20" i="6" s="1"/>
  <c r="E13" i="6"/>
  <c r="E20" i="6" s="1"/>
  <c r="D13" i="6"/>
  <c r="D20" i="6" s="1"/>
  <c r="C13" i="6"/>
  <c r="C20" i="6" s="1"/>
  <c r="I25" i="7" l="1"/>
  <c r="H25" i="7"/>
  <c r="D25" i="7"/>
  <c r="I14" i="3" l="1"/>
  <c r="I22" i="3" s="1"/>
  <c r="H14" i="3"/>
  <c r="G14" i="3"/>
  <c r="F14" i="3"/>
  <c r="E14" i="3"/>
  <c r="D14" i="3"/>
  <c r="D22" i="3" s="1"/>
  <c r="C14" i="3"/>
  <c r="D14" i="4"/>
  <c r="D24" i="4" s="1"/>
  <c r="I14" i="4"/>
  <c r="I24" i="4" s="1"/>
  <c r="I14" i="5"/>
  <c r="I22" i="5" s="1"/>
  <c r="H14" i="5"/>
  <c r="G14" i="5"/>
  <c r="F14" i="5"/>
  <c r="E14" i="5"/>
  <c r="D14" i="5"/>
  <c r="D22" i="5" s="1"/>
  <c r="C14" i="5"/>
  <c r="J14" i="5" l="1"/>
  <c r="H24" i="4" l="1"/>
  <c r="G14" i="4"/>
  <c r="G24" i="4" s="1"/>
  <c r="F14" i="4"/>
  <c r="F24" i="4" s="1"/>
  <c r="E14" i="4"/>
  <c r="E24" i="4" s="1"/>
  <c r="C14" i="4"/>
  <c r="C24" i="4" s="1"/>
  <c r="J24" i="7" l="1"/>
  <c r="G24" i="7"/>
  <c r="G25" i="7" s="1"/>
  <c r="F24" i="7"/>
  <c r="F25" i="7" s="1"/>
  <c r="E24" i="7"/>
  <c r="E25" i="7" s="1"/>
  <c r="C24" i="7"/>
  <c r="C25" i="7" s="1"/>
  <c r="J14" i="7"/>
  <c r="J21" i="5" l="1"/>
  <c r="H21" i="5"/>
  <c r="H22" i="5" s="1"/>
  <c r="G22" i="5"/>
  <c r="F22" i="5"/>
  <c r="E22" i="5"/>
  <c r="C21" i="5"/>
  <c r="C22" i="5" s="1"/>
  <c r="J23" i="4"/>
  <c r="J21" i="3"/>
  <c r="H21" i="3"/>
  <c r="H22" i="3" s="1"/>
  <c r="G21" i="3"/>
  <c r="G22" i="3" s="1"/>
  <c r="F21" i="3"/>
  <c r="F22" i="3" s="1"/>
  <c r="E21" i="3"/>
  <c r="E22" i="3" s="1"/>
  <c r="C21" i="3"/>
  <c r="C22" i="3" s="1"/>
  <c r="J14" i="3"/>
  <c r="J20" i="6" l="1"/>
</calcChain>
</file>

<file path=xl/sharedStrings.xml><?xml version="1.0" encoding="utf-8"?>
<sst xmlns="http://schemas.openxmlformats.org/spreadsheetml/2006/main" count="132" uniqueCount="42">
  <si>
    <t>Белки</t>
  </si>
  <si>
    <t>Жиры</t>
  </si>
  <si>
    <t>Углеводы</t>
  </si>
  <si>
    <t>Блюда</t>
  </si>
  <si>
    <t>Цена</t>
  </si>
  <si>
    <t>Генеральный директор</t>
  </si>
  <si>
    <t>Загирная С.В.</t>
  </si>
  <si>
    <t>Вес блюда, г,7-11 лет</t>
  </si>
  <si>
    <t>Вес блюда, г,11-18 лет</t>
  </si>
  <si>
    <t>Калорийность, 7-11 лет</t>
  </si>
  <si>
    <t>Калорийность,11-18 лет</t>
  </si>
  <si>
    <t>Итого</t>
  </si>
  <si>
    <t>обед</t>
  </si>
  <si>
    <t>Утверждаю</t>
  </si>
  <si>
    <t>Хлеб ржаной</t>
  </si>
  <si>
    <t>Рассольник Ленинградский на мясном бульоне (рагу свин.,картофель,сол.огурец,перловка,лук,морковь,масло под)</t>
  </si>
  <si>
    <t>Чай сладкий (чай,сахар)</t>
  </si>
  <si>
    <t>Греча с масл(греча,масло сл,соль)</t>
  </si>
  <si>
    <t>Салат из свеклы (свекла, соль,масло раст.)</t>
  </si>
  <si>
    <t>Макароны отварные с маслом (мак.изд.,масло слив,соль)</t>
  </si>
  <si>
    <t>Макароны с сыром (мак.изд,масло слив., соль)</t>
  </si>
  <si>
    <t>Суп овощной на мясном бульоне (мясное рагу,картофель,лук,морковь,масло подсол)</t>
  </si>
  <si>
    <t>Борщ на курином бульоне(кура,свек,кап,карт,морк,лук,томат,масло,сах,соль)</t>
  </si>
  <si>
    <t>Салат из свежей капусты( капуста,морковь,лук,масло раст, соль,сах. песок)</t>
  </si>
  <si>
    <t>Кондитерское изделие</t>
  </si>
  <si>
    <t>Тефтели(фарш куры,батон,лук, масло под, соль,)</t>
  </si>
  <si>
    <t>Суп гороховый на мясном бульоне (мясное рагу,картофель,лук,морковь,масло подсол,горох)</t>
  </si>
  <si>
    <t>Филе куры (филе куры, масло под, соль,)</t>
  </si>
  <si>
    <t>Пюре картофельное (кратофель, молоко, масло сл.)</t>
  </si>
  <si>
    <t>Голень куриная (голень куриная, масло под, соль,)</t>
  </si>
  <si>
    <t>Суп рисовый на к/б(кура,картофель,рис,лук,морковь,масло под)</t>
  </si>
  <si>
    <t>Овощ свежий в нарезке</t>
  </si>
  <si>
    <t>Рис с маслом(рис,масло сл,соль)</t>
  </si>
  <si>
    <t>Чай сладкий с лимоном (чай,сахар, лимон)</t>
  </si>
  <si>
    <t>Компот (плодово-ягодный продукт,сахар)</t>
  </si>
  <si>
    <t>МЕНЮ на 27.12.2024г.</t>
  </si>
  <si>
    <t>МЕНЮ на 26.12.2024г.</t>
  </si>
  <si>
    <t>МЕНЮ на 25.12.2024г.</t>
  </si>
  <si>
    <t>МЕНЮ на 24.12.2024г.</t>
  </si>
  <si>
    <t>МЕНЮ на 23.12.2024г.</t>
  </si>
  <si>
    <t>Биточек с соусом(фарш куры,фарш свиной,батон,лук, масло под, соль,)</t>
  </si>
  <si>
    <t>Салат из моркови ( морковь,соль,специи,масло раст.)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</si>
</sst>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3" borderId="3" xfId="0" applyFont="1" applyFill="1" applyBorder="1" applyAlignment="1">
      <alignment vertical="top" wrapText="1"/>
    </xf>
    <xf numFmtId="0" fontId="1" fillId="3" borderId="3" xfId="0" applyFont="1" applyFill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0" borderId="0" xfId="0" applyFont="1"/>
    <xf numFmtId="0" fontId="1" fillId="0" borderId="0" xfId="0" applyFont="1"/>
    <xf numFmtId="0" fontId="1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0" borderId="0" xfId="0" applyFont="1"/>
    <xf numFmtId="0" fontId="1" fillId="0" borderId="2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3" borderId="3" xfId="0" applyFont="1" applyFill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4" borderId="2" xfId="0" applyFont="1" applyFill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center" wrapText="1"/>
    </xf>
    <xf numFmtId="0" fontId="1" fillId="0" borderId="9" xfId="0" applyFont="1" applyBorder="1"/>
    <xf numFmtId="0" fontId="1" fillId="2" borderId="11" xfId="0" applyFont="1" applyFill="1" applyBorder="1" applyAlignment="1" applyProtection="1">
      <alignment vertical="top" wrapText="1"/>
      <protection locked="0"/>
    </xf>
    <xf numFmtId="0" fontId="1" fillId="0" borderId="11" xfId="0" applyFont="1" applyBorder="1" applyAlignment="1">
      <alignment vertical="top" wrapText="1"/>
    </xf>
    <xf numFmtId="0" fontId="1" fillId="3" borderId="8" xfId="0" applyFont="1" applyFill="1" applyBorder="1" applyAlignment="1">
      <alignment vertical="top" wrapText="1"/>
    </xf>
    <xf numFmtId="0" fontId="1" fillId="4" borderId="9" xfId="0" applyFont="1" applyFill="1" applyBorder="1"/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11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11" xfId="0" applyFont="1" applyFill="1" applyBorder="1" applyAlignment="1" applyProtection="1">
      <alignment vertical="top" wrapText="1"/>
      <protection locked="0"/>
    </xf>
    <xf numFmtId="0" fontId="1" fillId="2" borderId="15" xfId="0" applyFont="1" applyFill="1" applyBorder="1" applyAlignment="1" applyProtection="1">
      <alignment vertical="top" wrapText="1"/>
      <protection locked="0"/>
    </xf>
    <xf numFmtId="0" fontId="0" fillId="0" borderId="13" xfId="0" applyBorder="1" applyAlignment="1">
      <alignment wrapText="1"/>
    </xf>
    <xf numFmtId="0" fontId="0" fillId="0" borderId="14" xfId="0" applyBorder="1" applyAlignment="1">
      <alignment wrapText="1"/>
    </xf>
    <xf numFmtId="0" fontId="1" fillId="0" borderId="12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0" fillId="0" borderId="4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1"/>
  <sheetViews>
    <sheetView workbookViewId="0">
      <pane xSplit="2" ySplit="7" topLeftCell="C8" activePane="bottomRight" state="frozen"/>
      <selection pane="topRight" activeCell="E1" sqref="E1"/>
      <selection pane="bottomLeft" activeCell="A6" sqref="A6"/>
      <selection pane="bottomRight" activeCell="G17" sqref="G17"/>
    </sheetView>
  </sheetViews>
  <sheetFormatPr defaultColWidth="9.109375" defaultRowHeight="13.2" x14ac:dyDescent="0.25"/>
  <cols>
    <col min="1" max="1" width="9.109375" style="23"/>
    <col min="2" max="2" width="52.5546875" style="1" customWidth="1"/>
    <col min="3" max="3" width="11" style="13" customWidth="1"/>
    <col min="4" max="4" width="9.33203125" style="1" customWidth="1"/>
    <col min="5" max="5" width="10" style="1" customWidth="1"/>
    <col min="6" max="6" width="7.5546875" style="1" customWidth="1"/>
    <col min="7" max="7" width="6.88671875" style="1" customWidth="1"/>
    <col min="8" max="8" width="8.109375" style="1" customWidth="1"/>
    <col min="9" max="9" width="10" style="1" customWidth="1"/>
    <col min="10" max="10" width="9.109375" style="1"/>
    <col min="11" max="11" width="9.109375" style="1" customWidth="1"/>
    <col min="12" max="16384" width="9.109375" style="1"/>
  </cols>
  <sheetData>
    <row r="1" spans="1:10" s="23" customFormat="1" x14ac:dyDescent="0.25">
      <c r="F1" s="23" t="s">
        <v>13</v>
      </c>
    </row>
    <row r="2" spans="1:10" s="23" customFormat="1" x14ac:dyDescent="0.25">
      <c r="F2" s="23" t="s">
        <v>5</v>
      </c>
    </row>
    <row r="3" spans="1:10" s="23" customFormat="1" x14ac:dyDescent="0.25">
      <c r="F3" s="23" t="s">
        <v>6</v>
      </c>
    </row>
    <row r="4" spans="1:10" s="23" customFormat="1" x14ac:dyDescent="0.25"/>
    <row r="5" spans="1:10" s="23" customFormat="1" x14ac:dyDescent="0.25">
      <c r="B5" s="23" t="s">
        <v>39</v>
      </c>
    </row>
    <row r="6" spans="1:10" s="23" customFormat="1" ht="13.8" thickBot="1" x14ac:dyDescent="0.3"/>
    <row r="7" spans="1:10" ht="31.2" thickBot="1" x14ac:dyDescent="0.3">
      <c r="A7" s="33"/>
      <c r="B7" s="32" t="s">
        <v>3</v>
      </c>
      <c r="C7" s="16" t="s">
        <v>7</v>
      </c>
      <c r="D7" s="16" t="s">
        <v>8</v>
      </c>
      <c r="E7" s="16" t="s">
        <v>0</v>
      </c>
      <c r="F7" s="16" t="s">
        <v>1</v>
      </c>
      <c r="G7" s="16" t="s">
        <v>2</v>
      </c>
      <c r="H7" s="16" t="s">
        <v>9</v>
      </c>
      <c r="I7" s="16" t="s">
        <v>10</v>
      </c>
      <c r="J7" s="16" t="s">
        <v>4</v>
      </c>
    </row>
    <row r="8" spans="1:10" ht="13.8" thickBot="1" x14ac:dyDescent="0.3">
      <c r="A8" s="33" t="s">
        <v>12</v>
      </c>
      <c r="B8" s="47"/>
      <c r="C8" s="45"/>
      <c r="D8" s="45"/>
      <c r="E8" s="45"/>
      <c r="F8" s="45"/>
      <c r="G8" s="45"/>
      <c r="H8" s="45"/>
      <c r="I8" s="46"/>
      <c r="J8" s="17">
        <f>110</f>
        <v>110</v>
      </c>
    </row>
    <row r="9" spans="1:10" ht="13.8" thickBot="1" x14ac:dyDescent="0.3">
      <c r="A9" s="49"/>
      <c r="B9" s="48" t="s">
        <v>20</v>
      </c>
      <c r="C9" s="43">
        <v>200</v>
      </c>
      <c r="D9" s="43">
        <v>220</v>
      </c>
      <c r="E9" s="45">
        <v>5.4</v>
      </c>
      <c r="F9" s="45">
        <v>6.11</v>
      </c>
      <c r="G9" s="45">
        <v>46.3</v>
      </c>
      <c r="H9" s="45">
        <v>248.6</v>
      </c>
      <c r="I9" s="45">
        <v>315.8</v>
      </c>
      <c r="J9" s="17"/>
    </row>
    <row r="10" spans="1:10" x14ac:dyDescent="0.25">
      <c r="A10" s="49"/>
      <c r="B10" s="44" t="s">
        <v>14</v>
      </c>
      <c r="C10" s="43">
        <v>60</v>
      </c>
      <c r="D10" s="43">
        <v>60</v>
      </c>
      <c r="E10" s="45">
        <v>4</v>
      </c>
      <c r="F10" s="45">
        <v>2.5</v>
      </c>
      <c r="G10" s="45">
        <v>14.5</v>
      </c>
      <c r="H10" s="45">
        <v>179</v>
      </c>
      <c r="I10" s="46">
        <v>179</v>
      </c>
      <c r="J10" s="17"/>
    </row>
    <row r="11" spans="1:10" x14ac:dyDescent="0.25">
      <c r="A11" s="49"/>
      <c r="B11" s="44" t="s">
        <v>16</v>
      </c>
      <c r="C11" s="45">
        <v>250</v>
      </c>
      <c r="D11" s="45">
        <v>250</v>
      </c>
      <c r="E11" s="45">
        <v>0.2</v>
      </c>
      <c r="F11" s="45">
        <v>0</v>
      </c>
      <c r="G11" s="45">
        <v>15</v>
      </c>
      <c r="H11" s="45">
        <v>63</v>
      </c>
      <c r="I11" s="45">
        <v>63</v>
      </c>
      <c r="J11" s="17"/>
    </row>
    <row r="12" spans="1:10" x14ac:dyDescent="0.25">
      <c r="A12" s="49"/>
      <c r="B12" s="42" t="s">
        <v>24</v>
      </c>
      <c r="C12" s="45">
        <v>50</v>
      </c>
      <c r="D12" s="45">
        <v>50</v>
      </c>
      <c r="E12" s="45">
        <v>2</v>
      </c>
      <c r="F12" s="45">
        <v>0.8</v>
      </c>
      <c r="G12" s="45">
        <v>32</v>
      </c>
      <c r="H12" s="45">
        <v>171</v>
      </c>
      <c r="I12" s="45">
        <v>171</v>
      </c>
      <c r="J12" s="17"/>
    </row>
    <row r="13" spans="1:10" ht="13.8" thickBot="1" x14ac:dyDescent="0.3">
      <c r="A13" s="50"/>
      <c r="B13" s="35"/>
      <c r="C13" s="24">
        <f t="shared" ref="C13:I13" si="0">SUM(C8:C12)</f>
        <v>560</v>
      </c>
      <c r="D13" s="24">
        <f t="shared" si="0"/>
        <v>580</v>
      </c>
      <c r="E13" s="24">
        <f t="shared" si="0"/>
        <v>11.6</v>
      </c>
      <c r="F13" s="24">
        <f t="shared" si="0"/>
        <v>9.41</v>
      </c>
      <c r="G13" s="24">
        <f t="shared" si="0"/>
        <v>107.8</v>
      </c>
      <c r="H13" s="24">
        <f t="shared" si="0"/>
        <v>661.6</v>
      </c>
      <c r="I13" s="24">
        <f t="shared" si="0"/>
        <v>728.8</v>
      </c>
      <c r="J13" s="15">
        <v>110</v>
      </c>
    </row>
    <row r="14" spans="1:10" ht="27" thickBot="1" x14ac:dyDescent="0.3">
      <c r="A14" s="33" t="s">
        <v>12</v>
      </c>
      <c r="B14" s="47" t="s">
        <v>21</v>
      </c>
      <c r="C14" s="45">
        <v>250</v>
      </c>
      <c r="D14" s="45">
        <v>300</v>
      </c>
      <c r="E14" s="45">
        <v>1.8</v>
      </c>
      <c r="F14" s="45">
        <v>4.4000000000000004</v>
      </c>
      <c r="G14" s="45">
        <v>6.4</v>
      </c>
      <c r="H14" s="45">
        <v>198</v>
      </c>
      <c r="I14" s="46">
        <v>215.1</v>
      </c>
      <c r="J14" s="12"/>
    </row>
    <row r="15" spans="1:10" ht="13.8" thickBot="1" x14ac:dyDescent="0.3">
      <c r="A15" s="51"/>
      <c r="B15" s="48" t="s">
        <v>20</v>
      </c>
      <c r="C15" s="43">
        <v>200</v>
      </c>
      <c r="D15" s="43">
        <v>220</v>
      </c>
      <c r="E15" s="45">
        <v>5.4</v>
      </c>
      <c r="F15" s="45">
        <v>6.11</v>
      </c>
      <c r="G15" s="45">
        <v>46.3</v>
      </c>
      <c r="H15" s="45">
        <v>248.6</v>
      </c>
      <c r="I15" s="45">
        <v>315.8</v>
      </c>
      <c r="J15" s="10"/>
    </row>
    <row r="16" spans="1:10" x14ac:dyDescent="0.25">
      <c r="A16" s="49"/>
      <c r="B16" s="44" t="s">
        <v>14</v>
      </c>
      <c r="C16" s="43">
        <v>60</v>
      </c>
      <c r="D16" s="43">
        <v>60</v>
      </c>
      <c r="E16" s="45">
        <v>4</v>
      </c>
      <c r="F16" s="45">
        <v>2.5</v>
      </c>
      <c r="G16" s="45">
        <v>14.5</v>
      </c>
      <c r="H16" s="45">
        <v>179</v>
      </c>
      <c r="I16" s="46">
        <v>179</v>
      </c>
      <c r="J16" s="10"/>
    </row>
    <row r="17" spans="1:10" x14ac:dyDescent="0.25">
      <c r="A17" s="49"/>
      <c r="B17" s="44" t="s">
        <v>16</v>
      </c>
      <c r="C17" s="45">
        <v>250</v>
      </c>
      <c r="D17" s="45">
        <v>250</v>
      </c>
      <c r="E17" s="45">
        <v>0.2</v>
      </c>
      <c r="F17" s="45">
        <v>0</v>
      </c>
      <c r="G17" s="45">
        <v>15</v>
      </c>
      <c r="H17" s="45">
        <v>63</v>
      </c>
      <c r="I17" s="45">
        <v>63</v>
      </c>
      <c r="J17" s="10"/>
    </row>
    <row r="18" spans="1:10" x14ac:dyDescent="0.25">
      <c r="A18" s="49"/>
      <c r="B18" s="44" t="s">
        <v>24</v>
      </c>
      <c r="C18" s="45">
        <v>50</v>
      </c>
      <c r="D18" s="45">
        <v>50</v>
      </c>
      <c r="E18" s="45">
        <v>2</v>
      </c>
      <c r="F18" s="45">
        <v>0.8</v>
      </c>
      <c r="G18" s="45">
        <v>32</v>
      </c>
      <c r="H18" s="45">
        <v>171</v>
      </c>
      <c r="I18" s="45">
        <v>171</v>
      </c>
      <c r="J18" s="10"/>
    </row>
    <row r="19" spans="1:10" ht="13.8" thickBot="1" x14ac:dyDescent="0.3">
      <c r="A19" s="50"/>
      <c r="B19" s="35"/>
      <c r="C19" s="24">
        <f>SUM(C14:C18)</f>
        <v>810</v>
      </c>
      <c r="D19" s="24">
        <v>1010</v>
      </c>
      <c r="E19" s="24">
        <v>34.35</v>
      </c>
      <c r="F19" s="24">
        <v>33.6</v>
      </c>
      <c r="G19" s="24">
        <v>154.6</v>
      </c>
      <c r="H19" s="24">
        <f>SUM(H14:H18)</f>
        <v>859.6</v>
      </c>
      <c r="I19" s="24">
        <f>SUM(I14:I18)</f>
        <v>943.9</v>
      </c>
      <c r="J19" s="3">
        <f>135</f>
        <v>135</v>
      </c>
    </row>
    <row r="20" spans="1:10" ht="13.5" customHeight="1" thickBot="1" x14ac:dyDescent="0.3">
      <c r="A20" s="37" t="s">
        <v>11</v>
      </c>
      <c r="B20" s="36"/>
      <c r="C20" s="26">
        <f t="shared" ref="C20:I20" si="1">C13+C19</f>
        <v>1370</v>
      </c>
      <c r="D20" s="26">
        <f t="shared" si="1"/>
        <v>1590</v>
      </c>
      <c r="E20" s="26">
        <f t="shared" si="1"/>
        <v>45.95</v>
      </c>
      <c r="F20" s="26">
        <f t="shared" si="1"/>
        <v>43.010000000000005</v>
      </c>
      <c r="G20" s="26">
        <f t="shared" si="1"/>
        <v>262.39999999999998</v>
      </c>
      <c r="H20" s="26">
        <f t="shared" si="1"/>
        <v>1521.2</v>
      </c>
      <c r="I20" s="26">
        <f t="shared" si="1"/>
        <v>1672.6999999999998</v>
      </c>
      <c r="J20" s="6">
        <f>J12+J19</f>
        <v>135</v>
      </c>
    </row>
    <row r="21" spans="1:10" ht="15.75" customHeight="1" x14ac:dyDescent="0.25"/>
    <row r="23" spans="1:10" ht="15.75" customHeight="1" x14ac:dyDescent="0.25"/>
    <row r="38" ht="15.75" customHeight="1" x14ac:dyDescent="0.25"/>
    <row r="40" ht="15.75" customHeight="1" x14ac:dyDescent="0.25"/>
    <row r="57" ht="15.75" customHeight="1" x14ac:dyDescent="0.25"/>
    <row r="59" ht="15.75" customHeight="1" x14ac:dyDescent="0.25"/>
    <row r="76" ht="15.75" customHeight="1" x14ac:dyDescent="0.25"/>
    <row r="78" ht="15.75" customHeight="1" x14ac:dyDescent="0.25"/>
    <row r="95" ht="15.75" customHeight="1" x14ac:dyDescent="0.25"/>
    <row r="97" ht="15.75" customHeight="1" x14ac:dyDescent="0.25"/>
    <row r="114" ht="15.75" customHeight="1" x14ac:dyDescent="0.25"/>
    <row r="133" ht="15.75" customHeight="1" x14ac:dyDescent="0.25"/>
    <row r="139" ht="15.75" customHeight="1" x14ac:dyDescent="0.25"/>
    <row r="152" ht="15.75" customHeight="1" x14ac:dyDescent="0.25"/>
    <row r="153" ht="13.5" customHeight="1" x14ac:dyDescent="0.25"/>
    <row r="181" ht="15.75" customHeight="1" x14ac:dyDescent="0.25"/>
  </sheetData>
  <mergeCells count="2">
    <mergeCell ref="A9:A13"/>
    <mergeCell ref="A15:A1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1"/>
  <sheetViews>
    <sheetView workbookViewId="0">
      <pane xSplit="2" ySplit="7" topLeftCell="C8" activePane="bottomRight" state="frozen"/>
      <selection pane="topRight" activeCell="E1" sqref="E1"/>
      <selection pane="bottomLeft" activeCell="A6" sqref="A6"/>
      <selection pane="bottomRight" activeCell="H15" sqref="H15"/>
    </sheetView>
  </sheetViews>
  <sheetFormatPr defaultColWidth="9.109375" defaultRowHeight="13.2" x14ac:dyDescent="0.25"/>
  <cols>
    <col min="1" max="1" width="9.109375" style="23"/>
    <col min="2" max="2" width="52.5546875" style="1" customWidth="1"/>
    <col min="3" max="3" width="9.33203125" style="1" customWidth="1"/>
    <col min="4" max="4" width="9.33203125" style="14" customWidth="1"/>
    <col min="5" max="5" width="10" style="1" customWidth="1"/>
    <col min="6" max="6" width="7.5546875" style="1" customWidth="1"/>
    <col min="7" max="7" width="6.88671875" style="1" customWidth="1"/>
    <col min="8" max="8" width="8.109375" style="1" customWidth="1"/>
    <col min="9" max="9" width="10" style="1" customWidth="1"/>
    <col min="10" max="16384" width="9.109375" style="1"/>
  </cols>
  <sheetData>
    <row r="1" spans="1:10" s="23" customFormat="1" x14ac:dyDescent="0.25">
      <c r="F1" s="23" t="s">
        <v>13</v>
      </c>
    </row>
    <row r="2" spans="1:10" s="23" customFormat="1" x14ac:dyDescent="0.25">
      <c r="F2" s="23" t="s">
        <v>5</v>
      </c>
    </row>
    <row r="3" spans="1:10" s="23" customFormat="1" x14ac:dyDescent="0.25">
      <c r="F3" s="23" t="s">
        <v>6</v>
      </c>
    </row>
    <row r="4" spans="1:10" s="23" customFormat="1" x14ac:dyDescent="0.25"/>
    <row r="5" spans="1:10" s="23" customFormat="1" x14ac:dyDescent="0.25">
      <c r="B5" s="23" t="s">
        <v>38</v>
      </c>
    </row>
    <row r="6" spans="1:10" s="23" customFormat="1" ht="13.8" thickBot="1" x14ac:dyDescent="0.3"/>
    <row r="7" spans="1:10" ht="31.2" thickBot="1" x14ac:dyDescent="0.3">
      <c r="A7" s="33"/>
      <c r="B7" s="32" t="s">
        <v>3</v>
      </c>
      <c r="C7" s="20" t="s">
        <v>7</v>
      </c>
      <c r="D7" s="20" t="s">
        <v>8</v>
      </c>
      <c r="E7" s="20" t="s">
        <v>0</v>
      </c>
      <c r="F7" s="20" t="s">
        <v>1</v>
      </c>
      <c r="G7" s="20" t="s">
        <v>2</v>
      </c>
      <c r="H7" s="20" t="s">
        <v>9</v>
      </c>
      <c r="I7" s="7" t="s">
        <v>10</v>
      </c>
      <c r="J7" s="20" t="s">
        <v>4</v>
      </c>
    </row>
    <row r="8" spans="1:10" ht="13.8" thickBot="1" x14ac:dyDescent="0.3">
      <c r="A8" s="33" t="s">
        <v>12</v>
      </c>
      <c r="B8" s="41" t="s">
        <v>25</v>
      </c>
      <c r="C8" s="39">
        <v>100</v>
      </c>
      <c r="D8" s="29">
        <v>120</v>
      </c>
      <c r="E8" s="39">
        <v>18.5</v>
      </c>
      <c r="F8" s="39">
        <v>18.899999999999999</v>
      </c>
      <c r="G8" s="39">
        <v>41.9</v>
      </c>
      <c r="H8" s="39">
        <v>210.8</v>
      </c>
      <c r="I8" s="30">
        <v>261.39999999999998</v>
      </c>
      <c r="J8" s="21">
        <v>110</v>
      </c>
    </row>
    <row r="9" spans="1:10" x14ac:dyDescent="0.25">
      <c r="A9" s="49"/>
      <c r="B9" s="47" t="s">
        <v>17</v>
      </c>
      <c r="C9" s="45">
        <v>200</v>
      </c>
      <c r="D9" s="45">
        <v>220</v>
      </c>
      <c r="E9" s="45">
        <v>8.3000000000000007</v>
      </c>
      <c r="F9" s="45">
        <v>6.4</v>
      </c>
      <c r="G9" s="45">
        <v>33</v>
      </c>
      <c r="H9" s="45">
        <v>182.7</v>
      </c>
      <c r="I9" s="46">
        <v>199.6</v>
      </c>
      <c r="J9" s="22"/>
    </row>
    <row r="10" spans="1:10" x14ac:dyDescent="0.25">
      <c r="A10" s="49"/>
      <c r="B10" s="44" t="s">
        <v>16</v>
      </c>
      <c r="C10" s="45">
        <v>250</v>
      </c>
      <c r="D10" s="45">
        <v>250</v>
      </c>
      <c r="E10" s="45">
        <v>0.2</v>
      </c>
      <c r="F10" s="45">
        <v>0</v>
      </c>
      <c r="G10" s="45">
        <v>15</v>
      </c>
      <c r="H10" s="45">
        <v>63</v>
      </c>
      <c r="I10" s="46">
        <v>63</v>
      </c>
      <c r="J10" s="22"/>
    </row>
    <row r="11" spans="1:10" x14ac:dyDescent="0.25">
      <c r="A11" s="49"/>
      <c r="B11" s="44" t="s">
        <v>14</v>
      </c>
      <c r="C11" s="45">
        <v>50</v>
      </c>
      <c r="D11" s="45">
        <v>50</v>
      </c>
      <c r="E11" s="45">
        <v>4</v>
      </c>
      <c r="F11" s="45">
        <v>2.5</v>
      </c>
      <c r="G11" s="45">
        <v>14.5</v>
      </c>
      <c r="H11" s="45">
        <v>179</v>
      </c>
      <c r="I11" s="45">
        <v>179</v>
      </c>
      <c r="J11" s="22"/>
    </row>
    <row r="12" spans="1:10" x14ac:dyDescent="0.25">
      <c r="A12" s="49"/>
      <c r="B12" s="44" t="s">
        <v>18</v>
      </c>
      <c r="C12" s="45">
        <v>100</v>
      </c>
      <c r="D12" s="45">
        <v>120</v>
      </c>
      <c r="E12" s="45">
        <v>4.5</v>
      </c>
      <c r="F12" s="45">
        <v>3.5</v>
      </c>
      <c r="G12" s="45">
        <v>6.3</v>
      </c>
      <c r="H12" s="45">
        <v>112.6</v>
      </c>
      <c r="I12" s="46">
        <v>112.6</v>
      </c>
      <c r="J12" s="22"/>
    </row>
    <row r="13" spans="1:10" x14ac:dyDescent="0.25">
      <c r="A13" s="49"/>
      <c r="B13" s="38"/>
      <c r="C13" s="39"/>
      <c r="D13" s="39"/>
      <c r="E13" s="39"/>
      <c r="F13" s="39"/>
      <c r="G13" s="39"/>
      <c r="H13" s="39"/>
      <c r="I13" s="40"/>
      <c r="J13" s="22"/>
    </row>
    <row r="14" spans="1:10" ht="13.8" thickBot="1" x14ac:dyDescent="0.3">
      <c r="A14" s="50"/>
      <c r="B14" s="35"/>
      <c r="C14" s="24">
        <f t="shared" ref="C14:H14" si="0">SUM(C7:C13)</f>
        <v>700</v>
      </c>
      <c r="D14" s="24">
        <f t="shared" si="0"/>
        <v>760</v>
      </c>
      <c r="E14" s="24">
        <f t="shared" si="0"/>
        <v>35.5</v>
      </c>
      <c r="F14" s="24">
        <f t="shared" si="0"/>
        <v>31.299999999999997</v>
      </c>
      <c r="G14" s="24">
        <f t="shared" si="0"/>
        <v>110.7</v>
      </c>
      <c r="H14" s="24">
        <f t="shared" si="0"/>
        <v>748.1</v>
      </c>
      <c r="I14" s="25">
        <f>SUM(I8:I13)</f>
        <v>815.6</v>
      </c>
      <c r="J14" s="19">
        <f>J8</f>
        <v>110</v>
      </c>
    </row>
    <row r="15" spans="1:10" ht="27" thickBot="1" x14ac:dyDescent="0.3">
      <c r="A15" s="33"/>
      <c r="B15" s="44" t="s">
        <v>26</v>
      </c>
      <c r="C15" s="45">
        <v>250</v>
      </c>
      <c r="D15" s="45">
        <v>300</v>
      </c>
      <c r="E15" s="45">
        <v>1.8</v>
      </c>
      <c r="F15" s="45">
        <v>4.4000000000000004</v>
      </c>
      <c r="G15" s="45">
        <v>6.4</v>
      </c>
      <c r="H15" s="45">
        <v>198</v>
      </c>
      <c r="I15" s="46">
        <v>204.6</v>
      </c>
      <c r="J15" s="18">
        <v>135</v>
      </c>
    </row>
    <row r="16" spans="1:10" x14ac:dyDescent="0.25">
      <c r="A16" s="52"/>
      <c r="B16" s="47" t="s">
        <v>17</v>
      </c>
      <c r="C16" s="45">
        <v>200</v>
      </c>
      <c r="D16" s="45">
        <v>220</v>
      </c>
      <c r="E16" s="45">
        <v>8.3000000000000007</v>
      </c>
      <c r="F16" s="45">
        <v>6.4</v>
      </c>
      <c r="G16" s="45">
        <v>33</v>
      </c>
      <c r="H16" s="45">
        <v>182.7</v>
      </c>
      <c r="I16" s="46">
        <v>199.6</v>
      </c>
      <c r="J16" s="10"/>
    </row>
    <row r="17" spans="1:10" x14ac:dyDescent="0.25">
      <c r="A17" s="53"/>
      <c r="B17" s="44" t="s">
        <v>16</v>
      </c>
      <c r="C17" s="45">
        <v>250</v>
      </c>
      <c r="D17" s="45">
        <v>250</v>
      </c>
      <c r="E17" s="45">
        <v>0.2</v>
      </c>
      <c r="F17" s="45">
        <v>0</v>
      </c>
      <c r="G17" s="45">
        <v>15</v>
      </c>
      <c r="H17" s="45">
        <v>63</v>
      </c>
      <c r="I17" s="46">
        <v>63</v>
      </c>
      <c r="J17" s="10"/>
    </row>
    <row r="18" spans="1:10" x14ac:dyDescent="0.25">
      <c r="A18" s="53"/>
      <c r="B18" s="44" t="s">
        <v>14</v>
      </c>
      <c r="C18" s="45">
        <v>50</v>
      </c>
      <c r="D18" s="45">
        <v>50</v>
      </c>
      <c r="E18" s="45">
        <v>4</v>
      </c>
      <c r="F18" s="45">
        <v>2.5</v>
      </c>
      <c r="G18" s="45">
        <v>14.5</v>
      </c>
      <c r="H18" s="45">
        <v>179</v>
      </c>
      <c r="I18" s="45">
        <v>179</v>
      </c>
      <c r="J18" s="10"/>
    </row>
    <row r="19" spans="1:10" x14ac:dyDescent="0.25">
      <c r="A19" s="53"/>
      <c r="B19" s="44" t="s">
        <v>18</v>
      </c>
      <c r="C19" s="45">
        <v>100</v>
      </c>
      <c r="D19" s="45">
        <v>120</v>
      </c>
      <c r="E19" s="45">
        <v>4.5</v>
      </c>
      <c r="F19" s="45">
        <v>3.5</v>
      </c>
      <c r="G19" s="45">
        <v>6.3</v>
      </c>
      <c r="H19" s="45">
        <v>112.6</v>
      </c>
      <c r="I19" s="46">
        <v>112.6</v>
      </c>
      <c r="J19" s="10"/>
    </row>
    <row r="20" spans="1:10" x14ac:dyDescent="0.25">
      <c r="A20" s="53"/>
      <c r="B20" s="44" t="s">
        <v>25</v>
      </c>
      <c r="C20" s="45">
        <v>100</v>
      </c>
      <c r="D20" s="45">
        <v>120</v>
      </c>
      <c r="E20" s="45">
        <v>18.5</v>
      </c>
      <c r="F20" s="45">
        <v>18.899999999999999</v>
      </c>
      <c r="G20" s="45">
        <v>41.9</v>
      </c>
      <c r="H20" s="45">
        <v>210.8</v>
      </c>
      <c r="I20" s="46">
        <v>261.39999999999998</v>
      </c>
      <c r="J20" s="10"/>
    </row>
    <row r="21" spans="1:10" ht="13.5" customHeight="1" thickBot="1" x14ac:dyDescent="0.3">
      <c r="A21" s="53"/>
      <c r="B21" s="2"/>
      <c r="C21" s="3">
        <f>SUM(C15:C20)</f>
        <v>950</v>
      </c>
      <c r="D21" s="15">
        <v>1040</v>
      </c>
      <c r="E21" s="3">
        <v>34.4</v>
      </c>
      <c r="F21" s="3">
        <v>29.3</v>
      </c>
      <c r="G21" s="3">
        <v>95.7</v>
      </c>
      <c r="H21" s="3">
        <f>SUM(H15:H20)</f>
        <v>946.10000000000014</v>
      </c>
      <c r="I21" s="4">
        <f>SUM(I15:I20)</f>
        <v>1020.2</v>
      </c>
      <c r="J21" s="3">
        <f>SUM(J15:J20)</f>
        <v>135</v>
      </c>
    </row>
    <row r="22" spans="1:10" ht="15" customHeight="1" thickBot="1" x14ac:dyDescent="0.3">
      <c r="A22" s="37" t="s">
        <v>11</v>
      </c>
      <c r="B22" s="36"/>
      <c r="C22" s="6">
        <f t="shared" ref="C22:I22" si="1">C14+C21</f>
        <v>1650</v>
      </c>
      <c r="D22" s="26">
        <f t="shared" si="1"/>
        <v>1800</v>
      </c>
      <c r="E22" s="26">
        <f t="shared" si="1"/>
        <v>69.900000000000006</v>
      </c>
      <c r="F22" s="26">
        <f t="shared" si="1"/>
        <v>60.599999999999994</v>
      </c>
      <c r="G22" s="26">
        <f t="shared" si="1"/>
        <v>206.4</v>
      </c>
      <c r="H22" s="26">
        <f t="shared" si="1"/>
        <v>1694.2000000000003</v>
      </c>
      <c r="I22" s="26">
        <f t="shared" si="1"/>
        <v>1835.8000000000002</v>
      </c>
      <c r="J22" s="6"/>
    </row>
    <row r="39" ht="15.75" customHeight="1" x14ac:dyDescent="0.25"/>
    <row r="40" ht="15.75" customHeight="1" x14ac:dyDescent="0.25"/>
    <row r="58" ht="15.75" customHeight="1" x14ac:dyDescent="0.25"/>
    <row r="59" ht="15.75" customHeight="1" x14ac:dyDescent="0.25"/>
    <row r="77" ht="15.75" customHeight="1" x14ac:dyDescent="0.25"/>
    <row r="78" ht="15.75" customHeight="1" x14ac:dyDescent="0.25"/>
    <row r="96" ht="15.75" customHeight="1" x14ac:dyDescent="0.25"/>
    <row r="97" ht="15.75" customHeight="1" x14ac:dyDescent="0.25"/>
    <row r="115" ht="15.75" customHeight="1" x14ac:dyDescent="0.25"/>
    <row r="134" ht="15.75" customHeight="1" x14ac:dyDescent="0.25"/>
    <row r="139" ht="15.75" customHeight="1" x14ac:dyDescent="0.25"/>
    <row r="153" ht="15.75" customHeight="1" x14ac:dyDescent="0.25"/>
    <row r="172" ht="15.75" customHeight="1" x14ac:dyDescent="0.25"/>
    <row r="181" ht="15.75" customHeight="1" x14ac:dyDescent="0.25"/>
    <row r="191" ht="15.75" customHeight="1" x14ac:dyDescent="0.25"/>
  </sheetData>
  <mergeCells count="2">
    <mergeCell ref="A9:A14"/>
    <mergeCell ref="A16:A21"/>
  </mergeCells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5"/>
  <sheetViews>
    <sheetView tabSelected="1" workbookViewId="0">
      <pane xSplit="2" ySplit="7" topLeftCell="C8" activePane="bottomRight" state="frozen"/>
      <selection pane="topRight" activeCell="E1" sqref="E1"/>
      <selection pane="bottomLeft" activeCell="A6" sqref="A6"/>
      <selection pane="bottomRight" activeCell="B9" sqref="B9"/>
    </sheetView>
  </sheetViews>
  <sheetFormatPr defaultColWidth="9.109375" defaultRowHeight="13.2" x14ac:dyDescent="0.25"/>
  <cols>
    <col min="1" max="1" width="9.109375" style="23"/>
    <col min="2" max="2" width="52.5546875" style="1" customWidth="1"/>
    <col min="3" max="3" width="9.33203125" style="1" customWidth="1"/>
    <col min="4" max="4" width="9.33203125" style="23" customWidth="1"/>
    <col min="5" max="5" width="10" style="1" customWidth="1"/>
    <col min="6" max="6" width="7.5546875" style="1" customWidth="1"/>
    <col min="7" max="7" width="6.88671875" style="1" customWidth="1"/>
    <col min="8" max="8" width="8.109375" style="1" customWidth="1"/>
    <col min="9" max="9" width="10" style="1" customWidth="1"/>
    <col min="10" max="10" width="12.77734375" style="1" customWidth="1"/>
    <col min="11" max="16384" width="9.109375" style="1"/>
  </cols>
  <sheetData>
    <row r="1" spans="1:10" s="23" customFormat="1" x14ac:dyDescent="0.25">
      <c r="F1" s="23" t="s">
        <v>13</v>
      </c>
    </row>
    <row r="2" spans="1:10" s="23" customFormat="1" x14ac:dyDescent="0.25">
      <c r="F2" s="23" t="s">
        <v>5</v>
      </c>
    </row>
    <row r="3" spans="1:10" s="23" customFormat="1" x14ac:dyDescent="0.25">
      <c r="F3" s="23" t="s">
        <v>6</v>
      </c>
    </row>
    <row r="4" spans="1:10" s="23" customFormat="1" x14ac:dyDescent="0.25"/>
    <row r="5" spans="1:10" s="23" customFormat="1" x14ac:dyDescent="0.25">
      <c r="B5" s="23" t="s">
        <v>37</v>
      </c>
    </row>
    <row r="6" spans="1:10" s="23" customFormat="1" ht="13.8" thickBot="1" x14ac:dyDescent="0.3"/>
    <row r="7" spans="1:10" ht="31.2" thickBot="1" x14ac:dyDescent="0.3">
      <c r="A7" s="33"/>
      <c r="B7" s="32" t="s">
        <v>3</v>
      </c>
      <c r="C7" s="27" t="s">
        <v>7</v>
      </c>
      <c r="D7" s="27" t="s">
        <v>8</v>
      </c>
      <c r="E7" s="27" t="s">
        <v>0</v>
      </c>
      <c r="F7" s="27" t="s">
        <v>1</v>
      </c>
      <c r="G7" s="27" t="s">
        <v>2</v>
      </c>
      <c r="H7" s="27" t="s">
        <v>9</v>
      </c>
      <c r="I7" s="27" t="s">
        <v>10</v>
      </c>
      <c r="J7" s="27" t="s">
        <v>4</v>
      </c>
    </row>
    <row r="8" spans="1:10" ht="13.8" thickBot="1" x14ac:dyDescent="0.3">
      <c r="A8" s="33" t="s">
        <v>12</v>
      </c>
      <c r="B8" s="34"/>
      <c r="C8" s="10"/>
      <c r="D8" s="29"/>
      <c r="E8" s="10"/>
      <c r="F8" s="10"/>
      <c r="G8" s="10"/>
      <c r="H8" s="10"/>
      <c r="I8" s="11"/>
      <c r="J8" s="8">
        <v>110</v>
      </c>
    </row>
    <row r="9" spans="1:10" ht="13.8" thickBot="1" x14ac:dyDescent="0.3">
      <c r="A9" s="49"/>
      <c r="B9" s="47" t="s">
        <v>41</v>
      </c>
      <c r="C9" s="45">
        <v>100</v>
      </c>
      <c r="D9" s="45">
        <v>120</v>
      </c>
      <c r="E9" s="45">
        <v>4.5</v>
      </c>
      <c r="F9" s="45">
        <v>3.5</v>
      </c>
      <c r="G9" s="45">
        <v>6.3</v>
      </c>
      <c r="H9" s="45">
        <v>112.6</v>
      </c>
      <c r="I9" s="46">
        <v>112.6</v>
      </c>
      <c r="J9" s="10"/>
    </row>
    <row r="10" spans="1:10" x14ac:dyDescent="0.25">
      <c r="A10" s="49"/>
      <c r="B10" s="44" t="s">
        <v>32</v>
      </c>
      <c r="C10" s="45">
        <v>180</v>
      </c>
      <c r="D10" s="43">
        <v>200</v>
      </c>
      <c r="E10" s="45">
        <v>5.4</v>
      </c>
      <c r="F10" s="45">
        <v>6.11</v>
      </c>
      <c r="G10" s="45">
        <v>46.3</v>
      </c>
      <c r="H10" s="45">
        <v>164.1</v>
      </c>
      <c r="I10" s="46">
        <v>188</v>
      </c>
      <c r="J10" s="10"/>
    </row>
    <row r="11" spans="1:10" x14ac:dyDescent="0.25">
      <c r="A11" s="49"/>
      <c r="B11" s="44" t="s">
        <v>27</v>
      </c>
      <c r="C11" s="45">
        <v>100</v>
      </c>
      <c r="D11" s="45">
        <v>120</v>
      </c>
      <c r="E11" s="45">
        <v>18.5</v>
      </c>
      <c r="F11" s="45">
        <v>18.899999999999999</v>
      </c>
      <c r="G11" s="45">
        <v>41.4</v>
      </c>
      <c r="H11" s="45">
        <v>233.8</v>
      </c>
      <c r="I11" s="45">
        <v>256.2</v>
      </c>
      <c r="J11" s="10"/>
    </row>
    <row r="12" spans="1:10" x14ac:dyDescent="0.25">
      <c r="A12" s="49"/>
      <c r="B12" s="44" t="s">
        <v>14</v>
      </c>
      <c r="C12" s="45">
        <v>50</v>
      </c>
      <c r="D12" s="45">
        <v>50</v>
      </c>
      <c r="E12" s="45">
        <v>4</v>
      </c>
      <c r="F12" s="45">
        <v>2.5</v>
      </c>
      <c r="G12" s="45">
        <v>14.5</v>
      </c>
      <c r="H12" s="45">
        <v>179</v>
      </c>
      <c r="I12" s="46">
        <v>179</v>
      </c>
      <c r="J12" s="10"/>
    </row>
    <row r="13" spans="1:10" x14ac:dyDescent="0.25">
      <c r="A13" s="49"/>
      <c r="B13" s="44" t="s">
        <v>33</v>
      </c>
      <c r="C13" s="45">
        <v>250</v>
      </c>
      <c r="D13" s="45">
        <v>250</v>
      </c>
      <c r="E13" s="45">
        <v>0.2</v>
      </c>
      <c r="F13" s="45">
        <v>0</v>
      </c>
      <c r="G13" s="45">
        <v>15</v>
      </c>
      <c r="H13" s="45">
        <v>63</v>
      </c>
      <c r="I13" s="45">
        <v>63</v>
      </c>
      <c r="J13" s="10"/>
    </row>
    <row r="14" spans="1:10" x14ac:dyDescent="0.25">
      <c r="A14" s="49"/>
      <c r="B14" s="35"/>
      <c r="C14" s="3">
        <f>SUM(C7:C13)</f>
        <v>680</v>
      </c>
      <c r="D14" s="24">
        <f>SUM(D9:D13)</f>
        <v>740</v>
      </c>
      <c r="E14" s="3">
        <f>SUM(E7:E13)</f>
        <v>32.6</v>
      </c>
      <c r="F14" s="3">
        <f>SUM(F7:F13)</f>
        <v>31.009999999999998</v>
      </c>
      <c r="G14" s="3">
        <f>SUM(G7:G13)</f>
        <v>123.5</v>
      </c>
      <c r="H14" s="3">
        <f>SUM(H9:H13)</f>
        <v>752.5</v>
      </c>
      <c r="I14" s="4">
        <f>SUM(I8:I13)</f>
        <v>798.8</v>
      </c>
      <c r="J14" s="3">
        <f>J8</f>
        <v>110</v>
      </c>
    </row>
    <row r="15" spans="1:10" ht="13.8" thickBot="1" x14ac:dyDescent="0.3">
      <c r="A15" s="50"/>
      <c r="B15" s="34"/>
      <c r="C15" s="10"/>
      <c r="D15" s="29"/>
      <c r="E15" s="10"/>
      <c r="F15" s="10"/>
      <c r="G15" s="10"/>
      <c r="H15" s="10"/>
      <c r="I15" s="11"/>
      <c r="J15" s="10">
        <v>135</v>
      </c>
    </row>
    <row r="16" spans="1:10" ht="40.200000000000003" thickBot="1" x14ac:dyDescent="0.3">
      <c r="A16" s="33" t="s">
        <v>12</v>
      </c>
      <c r="B16" s="47" t="s">
        <v>15</v>
      </c>
      <c r="C16" s="45">
        <v>250</v>
      </c>
      <c r="D16" s="45">
        <v>300</v>
      </c>
      <c r="E16" s="45">
        <v>4.3</v>
      </c>
      <c r="F16" s="45">
        <v>8.3000000000000007</v>
      </c>
      <c r="G16" s="45">
        <v>21.1</v>
      </c>
      <c r="H16" s="45">
        <v>160.80000000000001</v>
      </c>
      <c r="I16" s="46">
        <v>214.6</v>
      </c>
      <c r="J16" s="8"/>
    </row>
    <row r="17" spans="1:10" x14ac:dyDescent="0.25">
      <c r="A17" s="51"/>
      <c r="B17" s="44" t="s">
        <v>32</v>
      </c>
      <c r="C17" s="45">
        <v>180</v>
      </c>
      <c r="D17" s="43">
        <v>200</v>
      </c>
      <c r="E17" s="45">
        <v>5.4</v>
      </c>
      <c r="F17" s="45">
        <v>6.11</v>
      </c>
      <c r="G17" s="45">
        <v>46.3</v>
      </c>
      <c r="H17" s="45">
        <v>164.1</v>
      </c>
      <c r="I17" s="46">
        <v>188</v>
      </c>
      <c r="J17" s="10"/>
    </row>
    <row r="18" spans="1:10" x14ac:dyDescent="0.25">
      <c r="A18" s="49"/>
      <c r="B18" s="44" t="s">
        <v>27</v>
      </c>
      <c r="C18" s="45">
        <v>100</v>
      </c>
      <c r="D18" s="45">
        <v>120</v>
      </c>
      <c r="E18" s="45">
        <v>18.5</v>
      </c>
      <c r="F18" s="45">
        <v>18.899999999999999</v>
      </c>
      <c r="G18" s="45">
        <v>41.4</v>
      </c>
      <c r="H18" s="45">
        <v>233.8</v>
      </c>
      <c r="I18" s="45">
        <v>256.2</v>
      </c>
      <c r="J18" s="10"/>
    </row>
    <row r="19" spans="1:10" x14ac:dyDescent="0.25">
      <c r="A19" s="49"/>
      <c r="B19" s="44" t="s">
        <v>14</v>
      </c>
      <c r="C19" s="45">
        <v>50</v>
      </c>
      <c r="D19" s="45">
        <v>50</v>
      </c>
      <c r="E19" s="45">
        <v>4</v>
      </c>
      <c r="F19" s="45">
        <v>2.5</v>
      </c>
      <c r="G19" s="45">
        <v>14.5</v>
      </c>
      <c r="H19" s="45">
        <v>179</v>
      </c>
      <c r="I19" s="46">
        <v>179</v>
      </c>
      <c r="J19" s="10"/>
    </row>
    <row r="20" spans="1:10" x14ac:dyDescent="0.25">
      <c r="A20" s="49"/>
      <c r="B20" s="44" t="s">
        <v>33</v>
      </c>
      <c r="C20" s="45">
        <v>250</v>
      </c>
      <c r="D20" s="45">
        <v>250</v>
      </c>
      <c r="E20" s="45">
        <v>0.2</v>
      </c>
      <c r="F20" s="45">
        <v>0</v>
      </c>
      <c r="G20" s="45">
        <v>15</v>
      </c>
      <c r="H20" s="45">
        <v>63</v>
      </c>
      <c r="I20" s="45">
        <v>63</v>
      </c>
      <c r="J20" s="10"/>
    </row>
    <row r="21" spans="1:10" x14ac:dyDescent="0.25">
      <c r="A21" s="49"/>
      <c r="B21" s="47" t="s">
        <v>41</v>
      </c>
      <c r="C21" s="45">
        <v>100</v>
      </c>
      <c r="D21" s="45">
        <v>120</v>
      </c>
      <c r="E21" s="45">
        <v>4.5</v>
      </c>
      <c r="F21" s="45">
        <v>3.5</v>
      </c>
      <c r="G21" s="45">
        <v>6.3</v>
      </c>
      <c r="H21" s="45">
        <v>112.6</v>
      </c>
      <c r="I21" s="46">
        <v>112.6</v>
      </c>
      <c r="J21" s="10"/>
    </row>
    <row r="22" spans="1:10" x14ac:dyDescent="0.25">
      <c r="A22" s="49"/>
      <c r="B22" s="34"/>
      <c r="C22" s="29"/>
      <c r="D22" s="29"/>
      <c r="E22" s="29"/>
      <c r="F22" s="29"/>
      <c r="G22" s="29"/>
      <c r="H22" s="29"/>
      <c r="I22" s="30"/>
      <c r="J22" s="10"/>
    </row>
    <row r="23" spans="1:10" ht="15.75" customHeight="1" thickBot="1" x14ac:dyDescent="0.3">
      <c r="A23" s="50"/>
      <c r="B23" s="35"/>
      <c r="C23" s="24">
        <f>SUM(C16:C22)</f>
        <v>930</v>
      </c>
      <c r="D23" s="24">
        <f>SUM(D16:D22)</f>
        <v>1040</v>
      </c>
      <c r="E23" s="24">
        <v>27.68</v>
      </c>
      <c r="F23" s="24">
        <v>29.8</v>
      </c>
      <c r="G23" s="24">
        <v>91.1</v>
      </c>
      <c r="H23" s="24">
        <f>SUM(H16:H22)</f>
        <v>913.30000000000007</v>
      </c>
      <c r="I23" s="25">
        <f>SUM(I15:I22)</f>
        <v>1013.4</v>
      </c>
      <c r="J23" s="3">
        <f>SUM(J15:J22)</f>
        <v>135</v>
      </c>
    </row>
    <row r="24" spans="1:10" ht="13.8" customHeight="1" thickBot="1" x14ac:dyDescent="0.3">
      <c r="A24" s="37" t="s">
        <v>11</v>
      </c>
      <c r="B24" s="36"/>
      <c r="C24" s="31">
        <f>C14+C23</f>
        <v>1610</v>
      </c>
      <c r="D24" s="31">
        <f t="shared" ref="D24:I24" si="0">D14+D23</f>
        <v>1780</v>
      </c>
      <c r="E24" s="31">
        <f t="shared" si="0"/>
        <v>60.28</v>
      </c>
      <c r="F24" s="31">
        <f t="shared" si="0"/>
        <v>60.81</v>
      </c>
      <c r="G24" s="31">
        <f t="shared" si="0"/>
        <v>214.6</v>
      </c>
      <c r="H24" s="31">
        <f t="shared" si="0"/>
        <v>1665.8000000000002</v>
      </c>
      <c r="I24" s="31">
        <f t="shared" si="0"/>
        <v>1812.1999999999998</v>
      </c>
      <c r="J24" s="6"/>
    </row>
    <row r="42" ht="15.75" customHeight="1" x14ac:dyDescent="0.25"/>
    <row r="61" ht="15.75" customHeight="1" x14ac:dyDescent="0.25"/>
    <row r="80" ht="15.75" customHeight="1" x14ac:dyDescent="0.25"/>
    <row r="99" ht="15.75" customHeight="1" x14ac:dyDescent="0.25"/>
    <row r="118" ht="15.75" customHeight="1" x14ac:dyDescent="0.25"/>
    <row r="137" ht="15.75" customHeight="1" x14ac:dyDescent="0.25"/>
    <row r="141" ht="15.75" customHeight="1" x14ac:dyDescent="0.25"/>
    <row r="156" ht="15.75" customHeight="1" x14ac:dyDescent="0.25"/>
    <row r="175" ht="15.75" customHeight="1" x14ac:dyDescent="0.25"/>
    <row r="183" ht="15.75" customHeight="1" x14ac:dyDescent="0.25"/>
    <row r="194" ht="15.75" customHeight="1" x14ac:dyDescent="0.25"/>
    <row r="195" ht="13.5" customHeight="1" x14ac:dyDescent="0.25"/>
  </sheetData>
  <mergeCells count="2">
    <mergeCell ref="A9:A15"/>
    <mergeCell ref="A17:A23"/>
  </mergeCells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2"/>
  <sheetViews>
    <sheetView workbookViewId="0">
      <pane xSplit="2" ySplit="7" topLeftCell="C8" activePane="bottomRight" state="frozen"/>
      <selection pane="topRight" activeCell="E1" sqref="E1"/>
      <selection pane="bottomLeft" activeCell="A6" sqref="A6"/>
      <selection pane="bottomRight" activeCell="B20" sqref="B20"/>
    </sheetView>
  </sheetViews>
  <sheetFormatPr defaultColWidth="9.109375" defaultRowHeight="13.2" x14ac:dyDescent="0.25"/>
  <cols>
    <col min="1" max="1" width="9.109375" style="23"/>
    <col min="2" max="2" width="52.5546875" style="1" customWidth="1"/>
    <col min="3" max="3" width="9.33203125" style="1" customWidth="1"/>
    <col min="4" max="4" width="9.33203125" style="23" customWidth="1"/>
    <col min="5" max="5" width="10" style="1" customWidth="1"/>
    <col min="6" max="6" width="7.5546875" style="1" customWidth="1"/>
    <col min="7" max="7" width="6.88671875" style="1" customWidth="1"/>
    <col min="8" max="8" width="8.109375" style="1" customWidth="1"/>
    <col min="9" max="9" width="10" style="1" customWidth="1"/>
    <col min="10" max="16384" width="9.109375" style="1"/>
  </cols>
  <sheetData>
    <row r="1" spans="1:10" s="23" customFormat="1" x14ac:dyDescent="0.25">
      <c r="F1" s="23" t="s">
        <v>13</v>
      </c>
    </row>
    <row r="2" spans="1:10" s="23" customFormat="1" x14ac:dyDescent="0.25">
      <c r="F2" s="23" t="s">
        <v>5</v>
      </c>
    </row>
    <row r="3" spans="1:10" s="23" customFormat="1" x14ac:dyDescent="0.25">
      <c r="F3" s="23" t="s">
        <v>6</v>
      </c>
    </row>
    <row r="4" spans="1:10" s="23" customFormat="1" x14ac:dyDescent="0.25"/>
    <row r="5" spans="1:10" s="23" customFormat="1" x14ac:dyDescent="0.25">
      <c r="B5" s="23" t="s">
        <v>36</v>
      </c>
    </row>
    <row r="6" spans="1:10" s="23" customFormat="1" ht="13.8" thickBot="1" x14ac:dyDescent="0.3"/>
    <row r="7" spans="1:10" ht="31.2" thickBot="1" x14ac:dyDescent="0.3">
      <c r="A7" s="33"/>
      <c r="B7" s="32" t="s">
        <v>3</v>
      </c>
      <c r="C7" s="27" t="s">
        <v>7</v>
      </c>
      <c r="D7" s="27" t="s">
        <v>8</v>
      </c>
      <c r="E7" s="27" t="s">
        <v>0</v>
      </c>
      <c r="F7" s="27" t="s">
        <v>1</v>
      </c>
      <c r="G7" s="27" t="s">
        <v>2</v>
      </c>
      <c r="H7" s="27" t="s">
        <v>9</v>
      </c>
      <c r="I7" s="27" t="s">
        <v>10</v>
      </c>
      <c r="J7" s="27" t="s">
        <v>4</v>
      </c>
    </row>
    <row r="8" spans="1:10" ht="13.8" thickBot="1" x14ac:dyDescent="0.3">
      <c r="A8" s="33" t="s">
        <v>12</v>
      </c>
      <c r="B8" s="34" t="s">
        <v>28</v>
      </c>
      <c r="C8" s="10">
        <v>200</v>
      </c>
      <c r="D8" s="29">
        <v>220</v>
      </c>
      <c r="E8" s="10">
        <v>3.78</v>
      </c>
      <c r="F8" s="10">
        <v>8.6999999999999993</v>
      </c>
      <c r="G8" s="10">
        <v>37.200000000000003</v>
      </c>
      <c r="H8" s="10">
        <v>198.1</v>
      </c>
      <c r="I8" s="11">
        <v>213.4</v>
      </c>
      <c r="J8" s="8">
        <v>110</v>
      </c>
    </row>
    <row r="9" spans="1:10" ht="28.2" customHeight="1" x14ac:dyDescent="0.25">
      <c r="A9" s="49"/>
      <c r="B9" s="44" t="s">
        <v>40</v>
      </c>
      <c r="C9" s="45">
        <v>100</v>
      </c>
      <c r="D9" s="45">
        <v>120</v>
      </c>
      <c r="E9" s="45">
        <v>18.5</v>
      </c>
      <c r="F9" s="45">
        <v>18.899999999999999</v>
      </c>
      <c r="G9" s="45">
        <v>41.4</v>
      </c>
      <c r="H9" s="45">
        <v>233.6</v>
      </c>
      <c r="I9" s="46">
        <v>260.8</v>
      </c>
      <c r="J9" s="10"/>
    </row>
    <row r="10" spans="1:10" x14ac:dyDescent="0.25">
      <c r="A10" s="49"/>
      <c r="B10" s="44" t="s">
        <v>14</v>
      </c>
      <c r="C10" s="45">
        <v>50</v>
      </c>
      <c r="D10" s="45">
        <v>50</v>
      </c>
      <c r="E10" s="45">
        <v>4</v>
      </c>
      <c r="F10" s="45">
        <v>2.5</v>
      </c>
      <c r="G10" s="45">
        <v>14.5</v>
      </c>
      <c r="H10" s="45">
        <v>179</v>
      </c>
      <c r="I10" s="46">
        <v>179</v>
      </c>
      <c r="J10" s="10"/>
    </row>
    <row r="11" spans="1:10" x14ac:dyDescent="0.25">
      <c r="A11" s="49"/>
      <c r="B11" s="44" t="s">
        <v>16</v>
      </c>
      <c r="C11" s="45">
        <v>250</v>
      </c>
      <c r="D11" s="45">
        <v>250</v>
      </c>
      <c r="E11" s="45">
        <v>0.2</v>
      </c>
      <c r="F11" s="45">
        <v>0</v>
      </c>
      <c r="G11" s="45">
        <v>15</v>
      </c>
      <c r="H11" s="45">
        <v>63</v>
      </c>
      <c r="I11" s="46">
        <v>63</v>
      </c>
      <c r="J11" s="10"/>
    </row>
    <row r="12" spans="1:10" ht="26.4" x14ac:dyDescent="0.25">
      <c r="A12" s="49"/>
      <c r="B12" s="47" t="s">
        <v>23</v>
      </c>
      <c r="C12" s="45">
        <v>50</v>
      </c>
      <c r="D12" s="45">
        <v>50</v>
      </c>
      <c r="E12" s="45">
        <v>2</v>
      </c>
      <c r="F12" s="45">
        <v>0.8</v>
      </c>
      <c r="G12" s="45">
        <v>32</v>
      </c>
      <c r="H12" s="45">
        <v>171</v>
      </c>
      <c r="I12" s="45">
        <v>171</v>
      </c>
      <c r="J12" s="10"/>
    </row>
    <row r="13" spans="1:10" x14ac:dyDescent="0.25">
      <c r="A13" s="49"/>
      <c r="B13" s="34"/>
      <c r="C13" s="29"/>
      <c r="D13" s="29"/>
      <c r="E13" s="29"/>
      <c r="F13" s="29"/>
      <c r="G13" s="29"/>
      <c r="H13" s="29"/>
      <c r="I13" s="30"/>
      <c r="J13" s="10"/>
    </row>
    <row r="14" spans="1:10" ht="13.8" thickBot="1" x14ac:dyDescent="0.3">
      <c r="A14" s="49"/>
      <c r="B14" s="35"/>
      <c r="C14" s="24">
        <f t="shared" ref="C14:H14" si="0">SUM(C8:C13)</f>
        <v>650</v>
      </c>
      <c r="D14" s="24">
        <f t="shared" si="0"/>
        <v>690</v>
      </c>
      <c r="E14" s="24">
        <f t="shared" si="0"/>
        <v>28.48</v>
      </c>
      <c r="F14" s="24">
        <f t="shared" si="0"/>
        <v>30.9</v>
      </c>
      <c r="G14" s="24">
        <f t="shared" si="0"/>
        <v>140.1</v>
      </c>
      <c r="H14" s="24">
        <f t="shared" si="0"/>
        <v>844.7</v>
      </c>
      <c r="I14" s="25">
        <f>SUM(I9:I13)</f>
        <v>673.8</v>
      </c>
      <c r="J14" s="3">
        <f>SUM(J8:J13)</f>
        <v>110</v>
      </c>
    </row>
    <row r="15" spans="1:10" ht="40.200000000000003" thickBot="1" x14ac:dyDescent="0.3">
      <c r="A15" s="33" t="s">
        <v>12</v>
      </c>
      <c r="B15" s="44" t="s">
        <v>22</v>
      </c>
      <c r="C15" s="45">
        <v>250</v>
      </c>
      <c r="D15" s="45">
        <v>300</v>
      </c>
      <c r="E15" s="45">
        <v>4.5</v>
      </c>
      <c r="F15" s="45">
        <v>2.7</v>
      </c>
      <c r="G15" s="45">
        <v>10.1</v>
      </c>
      <c r="H15" s="45">
        <v>194.2</v>
      </c>
      <c r="I15" s="46">
        <v>229.6</v>
      </c>
      <c r="J15" s="10"/>
    </row>
    <row r="16" spans="1:10" x14ac:dyDescent="0.25">
      <c r="A16" s="51"/>
      <c r="B16" s="44" t="s">
        <v>28</v>
      </c>
      <c r="C16" s="45">
        <v>200</v>
      </c>
      <c r="D16" s="45">
        <v>220</v>
      </c>
      <c r="E16" s="45">
        <v>3.78</v>
      </c>
      <c r="F16" s="45">
        <v>8.6999999999999993</v>
      </c>
      <c r="G16" s="45">
        <v>37.200000000000003</v>
      </c>
      <c r="H16" s="45">
        <v>198.1</v>
      </c>
      <c r="I16" s="46">
        <v>213.4</v>
      </c>
      <c r="J16" s="10"/>
    </row>
    <row r="17" spans="1:10" x14ac:dyDescent="0.25">
      <c r="A17" s="49"/>
      <c r="B17" s="44" t="s">
        <v>14</v>
      </c>
      <c r="C17" s="45">
        <v>50</v>
      </c>
      <c r="D17" s="45">
        <v>50</v>
      </c>
      <c r="E17" s="45">
        <v>4</v>
      </c>
      <c r="F17" s="45">
        <v>2.5</v>
      </c>
      <c r="G17" s="45">
        <v>14.5</v>
      </c>
      <c r="H17" s="45">
        <v>179</v>
      </c>
      <c r="I17" s="46">
        <v>179</v>
      </c>
      <c r="J17" s="10"/>
    </row>
    <row r="18" spans="1:10" x14ac:dyDescent="0.25">
      <c r="A18" s="49"/>
      <c r="B18" s="44" t="s">
        <v>16</v>
      </c>
      <c r="C18" s="45">
        <v>250</v>
      </c>
      <c r="D18" s="45">
        <v>250</v>
      </c>
      <c r="E18" s="45">
        <v>0.2</v>
      </c>
      <c r="F18" s="45">
        <v>0</v>
      </c>
      <c r="G18" s="45">
        <v>15</v>
      </c>
      <c r="H18" s="45">
        <v>63</v>
      </c>
      <c r="I18" s="46">
        <v>63</v>
      </c>
      <c r="J18" s="10"/>
    </row>
    <row r="19" spans="1:10" ht="26.4" x14ac:dyDescent="0.25">
      <c r="A19" s="49"/>
      <c r="B19" s="47" t="s">
        <v>23</v>
      </c>
      <c r="C19" s="45">
        <v>50</v>
      </c>
      <c r="D19" s="45">
        <v>50</v>
      </c>
      <c r="E19" s="45">
        <v>2</v>
      </c>
      <c r="F19" s="45">
        <v>0.8</v>
      </c>
      <c r="G19" s="45">
        <v>32</v>
      </c>
      <c r="H19" s="45">
        <v>171</v>
      </c>
      <c r="I19" s="45">
        <v>171</v>
      </c>
      <c r="J19" s="10"/>
    </row>
    <row r="20" spans="1:10" ht="30.6" customHeight="1" x14ac:dyDescent="0.25">
      <c r="A20" s="49"/>
      <c r="B20" s="44" t="s">
        <v>40</v>
      </c>
      <c r="C20" s="29">
        <v>100</v>
      </c>
      <c r="D20" s="29">
        <v>120</v>
      </c>
      <c r="E20" s="29">
        <v>18.5</v>
      </c>
      <c r="F20" s="29">
        <v>18.899999999999999</v>
      </c>
      <c r="G20" s="29">
        <v>41.4</v>
      </c>
      <c r="H20" s="29">
        <v>233.6</v>
      </c>
      <c r="I20" s="30">
        <v>260.8</v>
      </c>
      <c r="J20" s="10"/>
    </row>
    <row r="21" spans="1:10" ht="13.8" thickBot="1" x14ac:dyDescent="0.3">
      <c r="A21" s="50"/>
      <c r="B21" s="35"/>
      <c r="C21" s="3">
        <f t="shared" ref="C21:J21" si="1">SUM(C15:C20)</f>
        <v>900</v>
      </c>
      <c r="D21" s="24">
        <f t="shared" si="1"/>
        <v>990</v>
      </c>
      <c r="E21" s="3">
        <f t="shared" si="1"/>
        <v>32.979999999999997</v>
      </c>
      <c r="F21" s="3">
        <f t="shared" si="1"/>
        <v>33.599999999999994</v>
      </c>
      <c r="G21" s="3">
        <f t="shared" si="1"/>
        <v>150.20000000000002</v>
      </c>
      <c r="H21" s="3">
        <f t="shared" si="1"/>
        <v>1038.8999999999999</v>
      </c>
      <c r="I21" s="4">
        <f t="shared" si="1"/>
        <v>1116.8</v>
      </c>
      <c r="J21" s="3">
        <f t="shared" si="1"/>
        <v>0</v>
      </c>
    </row>
    <row r="22" spans="1:10" ht="15" customHeight="1" thickBot="1" x14ac:dyDescent="0.3">
      <c r="A22" s="33" t="s">
        <v>11</v>
      </c>
      <c r="B22" s="36"/>
      <c r="C22" s="6">
        <f t="shared" ref="C22:I22" si="2">C14+C21</f>
        <v>1550</v>
      </c>
      <c r="D22" s="26">
        <f t="shared" si="2"/>
        <v>1680</v>
      </c>
      <c r="E22" s="26">
        <f t="shared" si="2"/>
        <v>61.459999999999994</v>
      </c>
      <c r="F22" s="26">
        <f t="shared" si="2"/>
        <v>64.5</v>
      </c>
      <c r="G22" s="26">
        <f t="shared" si="2"/>
        <v>290.3</v>
      </c>
      <c r="H22" s="26">
        <f t="shared" si="2"/>
        <v>1883.6</v>
      </c>
      <c r="I22" s="26">
        <f t="shared" si="2"/>
        <v>1790.6</v>
      </c>
      <c r="J22" s="6"/>
    </row>
    <row r="39" ht="15.75" customHeight="1" x14ac:dyDescent="0.25"/>
    <row r="58" ht="15.75" customHeight="1" x14ac:dyDescent="0.25"/>
    <row r="77" ht="15.75" customHeight="1" x14ac:dyDescent="0.25"/>
    <row r="96" ht="15.75" customHeight="1" x14ac:dyDescent="0.25"/>
    <row r="115" ht="15.75" customHeight="1" x14ac:dyDescent="0.25"/>
    <row r="134" ht="15.75" customHeight="1" x14ac:dyDescent="0.25"/>
    <row r="138" ht="15.75" customHeight="1" x14ac:dyDescent="0.25"/>
    <row r="153" ht="15.75" customHeight="1" x14ac:dyDescent="0.25"/>
    <row r="172" ht="15.75" customHeight="1" x14ac:dyDescent="0.25"/>
    <row r="180" ht="15.75" customHeight="1" x14ac:dyDescent="0.25"/>
    <row r="191" ht="15.75" customHeight="1" x14ac:dyDescent="0.25"/>
    <row r="192" ht="13.5" customHeight="1" x14ac:dyDescent="0.25"/>
  </sheetData>
  <mergeCells count="2">
    <mergeCell ref="A9:A14"/>
    <mergeCell ref="A16:A2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5"/>
  <sheetViews>
    <sheetView workbookViewId="0">
      <pane xSplit="2" ySplit="7" topLeftCell="C8" activePane="bottomRight" state="frozen"/>
      <selection pane="topRight" activeCell="E1" sqref="E1"/>
      <selection pane="bottomLeft" activeCell="A6" sqref="A6"/>
      <selection pane="bottomRight" activeCell="B8" sqref="B8"/>
    </sheetView>
  </sheetViews>
  <sheetFormatPr defaultColWidth="9.109375" defaultRowHeight="13.2" x14ac:dyDescent="0.25"/>
  <cols>
    <col min="1" max="1" width="9.109375" style="23"/>
    <col min="2" max="2" width="52.5546875" style="1" customWidth="1"/>
    <col min="3" max="3" width="9.33203125" style="1" customWidth="1"/>
    <col min="4" max="4" width="9.33203125" style="23" customWidth="1"/>
    <col min="5" max="5" width="10" style="1" customWidth="1"/>
    <col min="6" max="6" width="7.5546875" style="1" customWidth="1"/>
    <col min="7" max="7" width="6.88671875" style="1" customWidth="1"/>
    <col min="8" max="8" width="8.109375" style="1" customWidth="1"/>
    <col min="9" max="9" width="10" style="1" customWidth="1"/>
    <col min="10" max="16384" width="9.109375" style="1"/>
  </cols>
  <sheetData>
    <row r="1" spans="1:10" s="23" customFormat="1" x14ac:dyDescent="0.25">
      <c r="F1" s="23" t="s">
        <v>13</v>
      </c>
    </row>
    <row r="2" spans="1:10" s="23" customFormat="1" x14ac:dyDescent="0.25">
      <c r="F2" s="23" t="s">
        <v>5</v>
      </c>
    </row>
    <row r="3" spans="1:10" s="23" customFormat="1" x14ac:dyDescent="0.25">
      <c r="F3" s="23" t="s">
        <v>6</v>
      </c>
    </row>
    <row r="4" spans="1:10" s="23" customFormat="1" x14ac:dyDescent="0.25"/>
    <row r="5" spans="1:10" s="23" customFormat="1" x14ac:dyDescent="0.25">
      <c r="B5" s="23" t="s">
        <v>35</v>
      </c>
    </row>
    <row r="6" spans="1:10" s="23" customFormat="1" ht="13.8" thickBot="1" x14ac:dyDescent="0.3"/>
    <row r="7" spans="1:10" ht="31.2" thickBot="1" x14ac:dyDescent="0.3">
      <c r="A7" s="33"/>
      <c r="B7" s="27" t="s">
        <v>3</v>
      </c>
      <c r="C7" s="27" t="s">
        <v>7</v>
      </c>
      <c r="D7" s="27" t="s">
        <v>8</v>
      </c>
      <c r="E7" s="27" t="s">
        <v>0</v>
      </c>
      <c r="F7" s="27" t="s">
        <v>1</v>
      </c>
      <c r="G7" s="27" t="s">
        <v>2</v>
      </c>
      <c r="H7" s="27" t="s">
        <v>9</v>
      </c>
      <c r="I7" s="27" t="s">
        <v>10</v>
      </c>
      <c r="J7" s="27" t="s">
        <v>4</v>
      </c>
    </row>
    <row r="8" spans="1:10" ht="13.8" thickBot="1" x14ac:dyDescent="0.3">
      <c r="A8" s="33" t="s">
        <v>12</v>
      </c>
      <c r="B8" s="41"/>
      <c r="C8" s="39"/>
      <c r="D8" s="39"/>
      <c r="E8" s="39"/>
      <c r="F8" s="39"/>
      <c r="G8" s="39"/>
      <c r="H8" s="39"/>
      <c r="I8" s="40"/>
      <c r="J8" s="8">
        <v>110</v>
      </c>
    </row>
    <row r="9" spans="1:10" ht="13.8" thickBot="1" x14ac:dyDescent="0.3">
      <c r="A9" s="49"/>
      <c r="B9" s="44" t="s">
        <v>29</v>
      </c>
      <c r="C9" s="45">
        <v>100</v>
      </c>
      <c r="D9" s="43">
        <v>120</v>
      </c>
      <c r="E9" s="45">
        <v>5.4</v>
      </c>
      <c r="F9" s="45">
        <v>6.11</v>
      </c>
      <c r="G9" s="45">
        <v>46.3</v>
      </c>
      <c r="H9" s="45">
        <v>218.6</v>
      </c>
      <c r="I9" s="46">
        <v>244</v>
      </c>
      <c r="J9" s="10"/>
    </row>
    <row r="10" spans="1:10" x14ac:dyDescent="0.25">
      <c r="A10" s="49"/>
      <c r="B10" s="44" t="s">
        <v>19</v>
      </c>
      <c r="C10" s="45">
        <v>180</v>
      </c>
      <c r="D10" s="43">
        <v>200</v>
      </c>
      <c r="E10" s="45">
        <v>18.5</v>
      </c>
      <c r="F10" s="45">
        <v>18.899999999999999</v>
      </c>
      <c r="G10" s="45">
        <v>41.4</v>
      </c>
      <c r="H10" s="45">
        <v>188.8</v>
      </c>
      <c r="I10" s="46">
        <v>215</v>
      </c>
      <c r="J10" s="10"/>
    </row>
    <row r="11" spans="1:10" s="23" customFormat="1" x14ac:dyDescent="0.25">
      <c r="A11" s="49"/>
      <c r="B11" s="44" t="s">
        <v>14</v>
      </c>
      <c r="C11" s="45">
        <v>50</v>
      </c>
      <c r="D11" s="45">
        <v>50</v>
      </c>
      <c r="E11" s="45">
        <v>4</v>
      </c>
      <c r="F11" s="45">
        <v>2.5</v>
      </c>
      <c r="G11" s="45">
        <v>14.5</v>
      </c>
      <c r="H11" s="45">
        <v>179</v>
      </c>
      <c r="I11" s="46">
        <v>179</v>
      </c>
      <c r="J11" s="39"/>
    </row>
    <row r="12" spans="1:10" s="23" customFormat="1" x14ac:dyDescent="0.25">
      <c r="A12" s="49"/>
      <c r="B12" s="44" t="s">
        <v>34</v>
      </c>
      <c r="C12" s="45">
        <v>250</v>
      </c>
      <c r="D12" s="45">
        <v>250</v>
      </c>
      <c r="E12" s="45">
        <v>0.2</v>
      </c>
      <c r="F12" s="45">
        <v>0</v>
      </c>
      <c r="G12" s="45">
        <v>15</v>
      </c>
      <c r="H12" s="45">
        <v>63</v>
      </c>
      <c r="I12" s="46">
        <v>63</v>
      </c>
      <c r="J12" s="39"/>
    </row>
    <row r="13" spans="1:10" x14ac:dyDescent="0.25">
      <c r="A13" s="49"/>
      <c r="B13" s="41" t="s">
        <v>31</v>
      </c>
      <c r="C13" s="39">
        <v>50</v>
      </c>
      <c r="D13" s="39">
        <v>100</v>
      </c>
      <c r="E13" s="39">
        <v>2</v>
      </c>
      <c r="F13" s="39">
        <v>0.8</v>
      </c>
      <c r="G13" s="39">
        <v>32</v>
      </c>
      <c r="H13" s="39">
        <v>171</v>
      </c>
      <c r="I13" s="39">
        <v>171</v>
      </c>
      <c r="J13" s="10"/>
    </row>
    <row r="14" spans="1:10" x14ac:dyDescent="0.25">
      <c r="A14" s="49"/>
      <c r="B14" s="2"/>
      <c r="C14" s="24">
        <f t="shared" ref="C14:J14" si="0">SUM(C8:C13)</f>
        <v>630</v>
      </c>
      <c r="D14" s="24">
        <f t="shared" si="0"/>
        <v>720</v>
      </c>
      <c r="E14" s="24">
        <f t="shared" si="0"/>
        <v>30.099999999999998</v>
      </c>
      <c r="F14" s="24">
        <f t="shared" si="0"/>
        <v>28.31</v>
      </c>
      <c r="G14" s="24">
        <f t="shared" si="0"/>
        <v>149.19999999999999</v>
      </c>
      <c r="H14" s="24">
        <f t="shared" si="0"/>
        <v>820.4</v>
      </c>
      <c r="I14" s="25">
        <f t="shared" si="0"/>
        <v>872</v>
      </c>
      <c r="J14" s="3">
        <f t="shared" si="0"/>
        <v>110</v>
      </c>
    </row>
    <row r="15" spans="1:10" ht="13.8" thickBot="1" x14ac:dyDescent="0.3">
      <c r="A15" s="50"/>
      <c r="B15" s="9"/>
      <c r="C15" s="10"/>
      <c r="D15" s="29"/>
      <c r="E15" s="10"/>
      <c r="F15" s="10"/>
      <c r="G15" s="10"/>
      <c r="H15" s="10"/>
      <c r="I15" s="11"/>
      <c r="J15" s="10">
        <v>135</v>
      </c>
    </row>
    <row r="16" spans="1:10" ht="27" thickBot="1" x14ac:dyDescent="0.3">
      <c r="A16" s="33" t="s">
        <v>12</v>
      </c>
      <c r="B16" s="44" t="s">
        <v>30</v>
      </c>
      <c r="C16" s="45">
        <v>250</v>
      </c>
      <c r="D16" s="45">
        <v>300</v>
      </c>
      <c r="E16" s="45">
        <v>4.3</v>
      </c>
      <c r="F16" s="45">
        <v>8.3000000000000007</v>
      </c>
      <c r="G16" s="45">
        <v>21.1</v>
      </c>
      <c r="H16" s="45">
        <v>160.80000000000001</v>
      </c>
      <c r="I16" s="46">
        <v>201.3</v>
      </c>
      <c r="J16" s="10"/>
    </row>
    <row r="17" spans="1:10" ht="27" customHeight="1" thickBot="1" x14ac:dyDescent="0.3">
      <c r="A17" s="51"/>
      <c r="B17" s="44" t="s">
        <v>29</v>
      </c>
      <c r="C17" s="45">
        <v>100</v>
      </c>
      <c r="D17" s="43">
        <v>120</v>
      </c>
      <c r="E17" s="45">
        <v>5.4</v>
      </c>
      <c r="F17" s="45">
        <v>6.11</v>
      </c>
      <c r="G17" s="45">
        <v>46.3</v>
      </c>
      <c r="H17" s="45">
        <v>218.6</v>
      </c>
      <c r="I17" s="46">
        <v>244</v>
      </c>
      <c r="J17" s="10"/>
    </row>
    <row r="18" spans="1:10" x14ac:dyDescent="0.25">
      <c r="A18" s="49"/>
      <c r="B18" s="44" t="s">
        <v>19</v>
      </c>
      <c r="C18" s="45">
        <v>180</v>
      </c>
      <c r="D18" s="43">
        <v>200</v>
      </c>
      <c r="E18" s="45">
        <v>18.5</v>
      </c>
      <c r="F18" s="45">
        <v>18.899999999999999</v>
      </c>
      <c r="G18" s="45">
        <v>41.4</v>
      </c>
      <c r="H18" s="45">
        <v>188.8</v>
      </c>
      <c r="I18" s="46">
        <v>215</v>
      </c>
      <c r="J18" s="10"/>
    </row>
    <row r="19" spans="1:10" x14ac:dyDescent="0.25">
      <c r="A19" s="49"/>
      <c r="B19" s="44" t="s">
        <v>14</v>
      </c>
      <c r="C19" s="45">
        <v>50</v>
      </c>
      <c r="D19" s="45">
        <v>50</v>
      </c>
      <c r="E19" s="45">
        <v>4</v>
      </c>
      <c r="F19" s="45">
        <v>2.5</v>
      </c>
      <c r="G19" s="45">
        <v>14.5</v>
      </c>
      <c r="H19" s="45">
        <v>179</v>
      </c>
      <c r="I19" s="46">
        <v>179</v>
      </c>
      <c r="J19" s="10"/>
    </row>
    <row r="20" spans="1:10" x14ac:dyDescent="0.25">
      <c r="A20" s="49"/>
      <c r="B20" s="44" t="s">
        <v>34</v>
      </c>
      <c r="C20" s="45">
        <v>250</v>
      </c>
      <c r="D20" s="45">
        <v>250</v>
      </c>
      <c r="E20" s="45">
        <v>0.2</v>
      </c>
      <c r="F20" s="45">
        <v>0</v>
      </c>
      <c r="G20" s="45">
        <v>15</v>
      </c>
      <c r="H20" s="45">
        <v>63</v>
      </c>
      <c r="I20" s="46">
        <v>63</v>
      </c>
      <c r="J20" s="10"/>
    </row>
    <row r="21" spans="1:10" s="23" customFormat="1" x14ac:dyDescent="0.25">
      <c r="A21" s="49"/>
      <c r="B21" s="47" t="s">
        <v>31</v>
      </c>
      <c r="C21" s="45">
        <v>50</v>
      </c>
      <c r="D21" s="45">
        <v>100</v>
      </c>
      <c r="E21" s="45">
        <v>2</v>
      </c>
      <c r="F21" s="45">
        <v>0.8</v>
      </c>
      <c r="G21" s="45">
        <v>32</v>
      </c>
      <c r="H21" s="45">
        <v>171</v>
      </c>
      <c r="I21" s="45">
        <v>171</v>
      </c>
      <c r="J21" s="39"/>
    </row>
    <row r="22" spans="1:10" s="23" customFormat="1" x14ac:dyDescent="0.25">
      <c r="A22" s="49"/>
      <c r="B22" s="38"/>
      <c r="C22" s="39"/>
      <c r="D22" s="39"/>
      <c r="E22" s="39"/>
      <c r="F22" s="39"/>
      <c r="G22" s="39"/>
      <c r="H22" s="39"/>
      <c r="I22" s="40"/>
      <c r="J22" s="39"/>
    </row>
    <row r="23" spans="1:10" x14ac:dyDescent="0.25">
      <c r="A23" s="49"/>
      <c r="B23" s="28"/>
      <c r="C23" s="29"/>
      <c r="D23" s="29"/>
      <c r="E23" s="29"/>
      <c r="F23" s="29"/>
      <c r="G23" s="29"/>
      <c r="H23" s="29"/>
      <c r="I23" s="30"/>
      <c r="J23" s="10"/>
    </row>
    <row r="24" spans="1:10" ht="13.8" thickBot="1" x14ac:dyDescent="0.3">
      <c r="A24" s="50"/>
      <c r="B24" s="2"/>
      <c r="C24" s="3">
        <f>SUM(C15:C23)</f>
        <v>880</v>
      </c>
      <c r="D24" s="24">
        <f>SUM(D15:D23)</f>
        <v>1020</v>
      </c>
      <c r="E24" s="3">
        <f>SUM(E15:E23)</f>
        <v>34.400000000000006</v>
      </c>
      <c r="F24" s="3">
        <f>SUM(F15:F23)</f>
        <v>36.61</v>
      </c>
      <c r="G24" s="3">
        <f>SUM(G15:G23)</f>
        <v>170.3</v>
      </c>
      <c r="H24" s="3"/>
      <c r="I24" s="4">
        <f>SUM(I15:I23)</f>
        <v>1073.3</v>
      </c>
      <c r="J24" s="3">
        <f>SUM(J15:J23)</f>
        <v>135</v>
      </c>
    </row>
    <row r="25" spans="1:10" ht="15" customHeight="1" thickBot="1" x14ac:dyDescent="0.3">
      <c r="A25" s="33" t="s">
        <v>11</v>
      </c>
      <c r="B25" s="5"/>
      <c r="C25" s="31">
        <f t="shared" ref="C25:I25" si="1">C14+C24</f>
        <v>1510</v>
      </c>
      <c r="D25" s="31">
        <f t="shared" si="1"/>
        <v>1740</v>
      </c>
      <c r="E25" s="31">
        <f t="shared" si="1"/>
        <v>64.5</v>
      </c>
      <c r="F25" s="31">
        <f t="shared" si="1"/>
        <v>64.92</v>
      </c>
      <c r="G25" s="31">
        <f t="shared" si="1"/>
        <v>319.5</v>
      </c>
      <c r="H25" s="31">
        <f t="shared" si="1"/>
        <v>820.4</v>
      </c>
      <c r="I25" s="31">
        <f t="shared" si="1"/>
        <v>1945.3</v>
      </c>
      <c r="J25" s="6"/>
    </row>
    <row r="42" ht="15.75" customHeight="1" x14ac:dyDescent="0.25"/>
    <row r="61" ht="15.75" customHeight="1" x14ac:dyDescent="0.25"/>
    <row r="80" ht="15.75" customHeight="1" x14ac:dyDescent="0.25"/>
    <row r="99" ht="15.75" customHeight="1" x14ac:dyDescent="0.25"/>
    <row r="118" ht="15.75" customHeight="1" x14ac:dyDescent="0.25"/>
    <row r="137" ht="15.75" customHeight="1" x14ac:dyDescent="0.25"/>
    <row r="141" ht="15.75" customHeight="1" x14ac:dyDescent="0.25"/>
    <row r="156" ht="15.75" customHeight="1" x14ac:dyDescent="0.25"/>
    <row r="175" ht="15.75" customHeight="1" x14ac:dyDescent="0.25"/>
    <row r="183" ht="15.75" customHeight="1" x14ac:dyDescent="0.25"/>
    <row r="194" ht="15.75" customHeight="1" x14ac:dyDescent="0.25"/>
    <row r="195" ht="13.5" customHeight="1" x14ac:dyDescent="0.25"/>
  </sheetData>
  <mergeCells count="2">
    <mergeCell ref="A9:A15"/>
    <mergeCell ref="A17:A24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23.12</vt:lpstr>
      <vt:lpstr>24.12</vt:lpstr>
      <vt:lpstr>25.12</vt:lpstr>
      <vt:lpstr>26.12</vt:lpstr>
      <vt:lpstr>27.12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BuxUchet</cp:lastModifiedBy>
  <dcterms:created xsi:type="dcterms:W3CDTF">2022-05-16T14:23:56Z</dcterms:created>
  <dcterms:modified xsi:type="dcterms:W3CDTF">2024-12-19T15:27:56Z</dcterms:modified>
</cp:coreProperties>
</file>